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Y:\Sharing\WebSite Data\Toursim\"/>
    </mc:Choice>
  </mc:AlternateContent>
  <xr:revisionPtr revIDLastSave="0" documentId="13_ncr:1_{C72F0A89-67CC-48DC-9FE6-E1A07A09C2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تحليل المنتجعات " sheetId="4" r:id="rId1"/>
  </sheets>
  <definedNames>
    <definedName name="_xlnm.Print_Area" localSheetId="0">'تحليل المنتجعات '!$A$1:$G$62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4" l="1"/>
  <c r="E40" i="4"/>
  <c r="G39" i="4"/>
  <c r="F39" i="4"/>
  <c r="E39" i="4"/>
  <c r="G38" i="4"/>
  <c r="F38" i="4"/>
  <c r="E38" i="4"/>
  <c r="G37" i="4"/>
  <c r="F37" i="4"/>
  <c r="E37" i="4"/>
  <c r="G36" i="4"/>
  <c r="F36" i="4"/>
  <c r="E36" i="4"/>
  <c r="G35" i="4"/>
  <c r="F35" i="4"/>
  <c r="E35" i="4"/>
</calcChain>
</file>

<file path=xl/sharedStrings.xml><?xml version="1.0" encoding="utf-8"?>
<sst xmlns="http://schemas.openxmlformats.org/spreadsheetml/2006/main" count="63" uniqueCount="22">
  <si>
    <t>Source: RAK Tourism Development Authority</t>
  </si>
  <si>
    <t>Value in Thousands AED</t>
  </si>
  <si>
    <t>القيمة: ألف درهم</t>
  </si>
  <si>
    <t>5 Star</t>
  </si>
  <si>
    <t>4 Star</t>
  </si>
  <si>
    <t>1 Star</t>
  </si>
  <si>
    <t>Rest House</t>
  </si>
  <si>
    <t>الغرف المؤجرة
 Occupied Rooms</t>
  </si>
  <si>
    <t>نسبة الاشغال
Occupancy Rate</t>
  </si>
  <si>
    <t>اجمالي الإيرادات
Total Revenue</t>
  </si>
  <si>
    <t xml:space="preserve"> إيرادات الغرف
Rooms Revenue</t>
  </si>
  <si>
    <t xml:space="preserve">إيرادات الطعام والشراب
F&amp;B Revenue </t>
  </si>
  <si>
    <t>3 Star + 2 Star</t>
  </si>
  <si>
    <t>STANDARD + Motel +DELUXE</t>
  </si>
  <si>
    <t>Hotel Apartment</t>
  </si>
  <si>
    <t>Motel and Guest House</t>
  </si>
  <si>
    <t>الفترة
Period</t>
  </si>
  <si>
    <t>تصنيف الفندق
Hotel Classfication</t>
  </si>
  <si>
    <t>المصدر: هيئة رأس الخيمة لتنمية السياحة</t>
  </si>
  <si>
    <t>Tourists Camp</t>
  </si>
  <si>
    <t xml:space="preserve"> أداء وتحليل المنتجعات والفنادق حسب تصنيف النجوم 2017-2024</t>
  </si>
  <si>
    <t xml:space="preserve"> Performance Analysis of Beach &amp; Resort &amp; City Hotels By Star Rating 2017-2024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</si>
</sst>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2"/>
      <color rgb="FF006D84"/>
      <name val="RAK"/>
      <family val="3"/>
    </font>
    <font>
      <b/>
      <sz val="12"/>
      <color rgb="FF006D84"/>
      <name val="Frutiger LT Pro 55 Roman"/>
      <family val="2"/>
    </font>
    <font>
      <b/>
      <sz val="10"/>
      <color rgb="FF925185"/>
      <name val="Book Antiqua"/>
      <family val="1"/>
    </font>
    <font>
      <sz val="11"/>
      <color theme="1"/>
      <name val="Sakkal Majalla"/>
    </font>
    <font>
      <b/>
      <sz val="10"/>
      <color theme="1"/>
      <name val="Arial"/>
      <family val="2"/>
    </font>
    <font>
      <b/>
      <sz val="11"/>
      <color indexed="9"/>
      <name val="Arial"/>
      <family val="2"/>
    </font>
    <font>
      <b/>
      <sz val="11"/>
      <color rgb="FF595959"/>
      <name val="Book Antiqua"/>
      <family val="1"/>
    </font>
    <font>
      <b/>
      <sz val="9"/>
      <color theme="1"/>
      <name val="RAK"/>
      <family val="3"/>
    </font>
    <font>
      <b/>
      <sz val="9"/>
      <color theme="1"/>
      <name val="Frutiger LT Pro 55 Roman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97AF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249977111117893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 tint="-0.249977111117893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4" fillId="2" borderId="0" xfId="2" applyFont="1" applyFill="1" applyAlignment="1">
      <alignment vertical="center" wrapText="1"/>
    </xf>
    <xf numFmtId="0" fontId="4" fillId="2" borderId="0" xfId="2" applyFont="1" applyFill="1" applyAlignment="1">
      <alignment horizontal="center" vertical="center" wrapTex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9" fillId="0" borderId="4" xfId="0" applyFont="1" applyBorder="1" applyAlignment="1">
      <alignment horizontal="left" vertical="center"/>
    </xf>
    <xf numFmtId="0" fontId="10" fillId="3" borderId="5" xfId="1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horizontal="center" vertical="center" wrapText="1"/>
    </xf>
    <xf numFmtId="3" fontId="11" fillId="4" borderId="5" xfId="0" applyNumberFormat="1" applyFont="1" applyFill="1" applyBorder="1" applyAlignment="1">
      <alignment vertical="center" wrapText="1"/>
    </xf>
    <xf numFmtId="164" fontId="11" fillId="4" borderId="5" xfId="3" applyNumberFormat="1" applyFont="1" applyFill="1" applyBorder="1" applyAlignment="1">
      <alignment vertical="center" wrapText="1"/>
    </xf>
    <xf numFmtId="0" fontId="11" fillId="4" borderId="7" xfId="0" applyFont="1" applyFill="1" applyBorder="1" applyAlignment="1">
      <alignment horizontal="left" vertical="center" wrapText="1"/>
    </xf>
    <xf numFmtId="0" fontId="11" fillId="4" borderId="7" xfId="0" applyFont="1" applyFill="1" applyBorder="1" applyAlignment="1">
      <alignment horizontal="center" vertical="center" wrapText="1"/>
    </xf>
    <xf numFmtId="3" fontId="11" fillId="4" borderId="7" xfId="0" applyNumberFormat="1" applyFont="1" applyFill="1" applyBorder="1" applyAlignment="1">
      <alignment vertical="center" wrapText="1"/>
    </xf>
    <xf numFmtId="164" fontId="11" fillId="4" borderId="7" xfId="3" applyNumberFormat="1" applyFont="1" applyFill="1" applyBorder="1" applyAlignment="1">
      <alignment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center" vertical="center" wrapText="1"/>
    </xf>
    <xf numFmtId="3" fontId="11" fillId="4" borderId="6" xfId="0" applyNumberFormat="1" applyFont="1" applyFill="1" applyBorder="1" applyAlignment="1">
      <alignment vertical="center" wrapText="1"/>
    </xf>
    <xf numFmtId="164" fontId="11" fillId="4" borderId="6" xfId="3" applyNumberFormat="1" applyFont="1" applyFill="1" applyBorder="1" applyAlignment="1">
      <alignment vertical="center" wrapText="1"/>
    </xf>
    <xf numFmtId="0" fontId="0" fillId="0" borderId="5" xfId="0" applyBorder="1"/>
    <xf numFmtId="0" fontId="11" fillId="4" borderId="9" xfId="0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center" vertical="center" wrapText="1"/>
    </xf>
    <xf numFmtId="3" fontId="11" fillId="4" borderId="9" xfId="0" applyNumberFormat="1" applyFont="1" applyFill="1" applyBorder="1" applyAlignment="1">
      <alignment vertical="center" wrapText="1"/>
    </xf>
    <xf numFmtId="164" fontId="11" fillId="4" borderId="9" xfId="3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readingOrder="1"/>
    </xf>
    <xf numFmtId="0" fontId="12" fillId="5" borderId="9" xfId="0" applyFont="1" applyFill="1" applyBorder="1" applyAlignment="1">
      <alignment horizontal="center" vertical="center" readingOrder="1"/>
    </xf>
    <xf numFmtId="0" fontId="13" fillId="5" borderId="10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left" vertical="center" wrapText="1"/>
    </xf>
    <xf numFmtId="0" fontId="11" fillId="4" borderId="12" xfId="0" applyFont="1" applyFill="1" applyBorder="1" applyAlignment="1">
      <alignment horizontal="center" vertical="center" wrapText="1"/>
    </xf>
    <xf numFmtId="3" fontId="11" fillId="4" borderId="12" xfId="0" applyNumberFormat="1" applyFont="1" applyFill="1" applyBorder="1" applyAlignment="1">
      <alignment vertical="center" wrapText="1"/>
    </xf>
    <xf numFmtId="164" fontId="11" fillId="4" borderId="12" xfId="3" applyNumberFormat="1" applyFont="1" applyFill="1" applyBorder="1" applyAlignment="1">
      <alignment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center" vertical="center" wrapText="1"/>
    </xf>
    <xf numFmtId="3" fontId="11" fillId="4" borderId="2" xfId="0" applyNumberFormat="1" applyFont="1" applyFill="1" applyBorder="1" applyAlignment="1">
      <alignment vertical="center" wrapText="1"/>
    </xf>
    <xf numFmtId="164" fontId="11" fillId="4" borderId="2" xfId="3" applyNumberFormat="1" applyFont="1" applyFill="1" applyBorder="1" applyAlignment="1">
      <alignment vertical="center" wrapText="1"/>
    </xf>
  </cellXfs>
  <cellStyles count="4">
    <cellStyle name="Normal" xfId="0" builtinId="0"/>
    <cellStyle name="Normal 3" xfId="1" xr:uid="{00000000-0005-0000-0000-000002000000}"/>
    <cellStyle name="Normal 32" xfId="2" xr:uid="{00000000-0005-0000-0000-000003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130969</xdr:colOff>
      <xdr:row>0</xdr:row>
      <xdr:rowOff>56886</xdr:rowOff>
    </xdr:from>
    <xdr:to>
      <xdr:col>1</xdr:col>
      <xdr:colOff>1070657</xdr:colOff>
      <xdr:row>3</xdr:row>
      <xdr:rowOff>105833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3BC013-6DA9-4EFF-AAEC-B5AF055A6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060620759" y="56886"/>
          <a:ext cx="2008605" cy="874447"/>
        </a:xfrm>
        <a:prstGeom prst="rect">
          <a:avLst/>
        </a:prstGeom>
      </xdr:spPr>
    </xdr:pic>
    <xdr:clientData/>
  </xdr:twoCellAnchor>
  <xdr:twoCellAnchor editAs="oneCell">
    <xdr:from>
      <xdr:col>5</xdr:col>
      <xdr:colOff>1227666</xdr:colOff>
      <xdr:row>0</xdr:row>
      <xdr:rowOff>190500</xdr:rowOff>
    </xdr:from>
    <xdr:to>
      <xdr:col>7</xdr:col>
      <xdr:colOff>114300</xdr:colOff>
      <xdr:row>2</xdr:row>
      <xdr:rowOff>39576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D2F71B-31E6-408C-83FE-D933350F2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2634200" y="190500"/>
          <a:ext cx="1638300" cy="3994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2"/>
  <sheetViews>
    <sheetView showGridLines="0" rightToLeft="1" tabSelected="1" zoomScale="90" zoomScaleNormal="90" zoomScaleSheetLayoutView="80" workbookViewId="0">
      <pane ySplit="10" topLeftCell="A43" activePane="bottomLeft" state="frozen"/>
      <selection pane="bottomLeft" activeCell="B35" sqref="B35"/>
    </sheetView>
  </sheetViews>
  <sheetFormatPr defaultRowHeight="15.75" x14ac:dyDescent="0.25"/>
  <cols>
    <col min="1" max="1" width="16" style="1" customWidth="1"/>
    <col min="2" max="2" width="40.140625" style="1" customWidth="1"/>
    <col min="3" max="3" width="19" style="1" customWidth="1"/>
    <col min="4" max="4" width="14.5703125" style="1" bestFit="1" customWidth="1"/>
    <col min="5" max="6" width="19" style="1" customWidth="1"/>
    <col min="7" max="7" width="22.28515625" style="1" customWidth="1"/>
    <col min="8" max="16384" width="9.140625" style="1"/>
  </cols>
  <sheetData>
    <row r="1" spans="1:7" ht="21.75" customHeight="1" x14ac:dyDescent="0.25">
      <c r="A1" s="31"/>
      <c r="B1" s="31"/>
      <c r="C1" s="31"/>
      <c r="D1" s="31"/>
      <c r="E1" s="31"/>
      <c r="F1" s="31"/>
      <c r="G1" s="2"/>
    </row>
    <row r="2" spans="1:7" ht="21.75" customHeight="1" x14ac:dyDescent="0.25">
      <c r="A2" s="3"/>
      <c r="B2" s="3"/>
      <c r="C2" s="3"/>
      <c r="D2" s="3"/>
      <c r="E2" s="3"/>
      <c r="F2" s="3"/>
      <c r="G2" s="2"/>
    </row>
    <row r="3" spans="1:7" ht="21.75" customHeight="1" x14ac:dyDescent="0.25">
      <c r="A3" s="3"/>
      <c r="B3" s="3"/>
      <c r="C3" s="3"/>
      <c r="D3" s="3"/>
      <c r="E3" s="3"/>
      <c r="F3" s="3"/>
      <c r="G3" s="2"/>
    </row>
    <row r="4" spans="1:7" ht="21.75" customHeight="1" x14ac:dyDescent="0.25">
      <c r="A4" s="3"/>
      <c r="B4" s="3"/>
      <c r="C4" s="3"/>
      <c r="D4" s="3"/>
      <c r="E4" s="3"/>
      <c r="F4" s="3"/>
      <c r="G4" s="2"/>
    </row>
    <row r="5" spans="1:7" ht="21.75" customHeight="1" x14ac:dyDescent="0.25">
      <c r="A5" s="27" t="s">
        <v>20</v>
      </c>
      <c r="B5" s="28"/>
      <c r="C5" s="28"/>
      <c r="D5" s="28"/>
      <c r="E5" s="28"/>
      <c r="F5" s="28"/>
      <c r="G5" s="28"/>
    </row>
    <row r="6" spans="1:7" ht="21.75" customHeight="1" x14ac:dyDescent="0.25">
      <c r="A6" s="29" t="s">
        <v>21</v>
      </c>
      <c r="B6" s="30"/>
      <c r="C6" s="30"/>
      <c r="D6" s="30"/>
      <c r="E6" s="30"/>
      <c r="F6" s="30"/>
      <c r="G6" s="30"/>
    </row>
    <row r="7" spans="1:7" ht="21.75" customHeight="1" x14ac:dyDescent="0.25">
      <c r="A7" s="6"/>
      <c r="B7" s="6"/>
      <c r="C7" s="6"/>
      <c r="D7" s="6"/>
      <c r="E7" s="6"/>
      <c r="F7" s="6"/>
      <c r="G7" s="6"/>
    </row>
    <row r="8" spans="1:7" ht="21.75" customHeight="1" thickBot="1" x14ac:dyDescent="0.3">
      <c r="A8" s="4"/>
      <c r="B8" s="4"/>
      <c r="C8" s="4"/>
      <c r="D8" s="4"/>
      <c r="E8" s="4"/>
      <c r="F8" s="4"/>
      <c r="G8" s="4"/>
    </row>
    <row r="9" spans="1:7" ht="18" x14ac:dyDescent="0.25">
      <c r="A9" s="7" t="s">
        <v>2</v>
      </c>
      <c r="B9" s="5"/>
      <c r="C9" s="5"/>
      <c r="D9" s="5"/>
      <c r="E9" s="5"/>
      <c r="F9" s="5"/>
      <c r="G9" s="8" t="s">
        <v>1</v>
      </c>
    </row>
    <row r="10" spans="1:7" ht="52.5" customHeight="1" x14ac:dyDescent="0.25">
      <c r="A10" s="9" t="s">
        <v>16</v>
      </c>
      <c r="B10" s="9" t="s">
        <v>17</v>
      </c>
      <c r="C10" s="9" t="s">
        <v>7</v>
      </c>
      <c r="D10" s="9" t="s">
        <v>8</v>
      </c>
      <c r="E10" s="9" t="s">
        <v>9</v>
      </c>
      <c r="F10" s="9" t="s">
        <v>10</v>
      </c>
      <c r="G10" s="9" t="s">
        <v>11</v>
      </c>
    </row>
    <row r="11" spans="1:7" ht="17.25" customHeight="1" x14ac:dyDescent="0.25">
      <c r="A11" s="10">
        <v>2017</v>
      </c>
      <c r="B11" s="11" t="s">
        <v>5</v>
      </c>
      <c r="C11" s="12">
        <v>12783</v>
      </c>
      <c r="D11" s="13">
        <v>0.3192796663086645</v>
      </c>
      <c r="E11" s="12">
        <v>8725</v>
      </c>
      <c r="F11" s="12">
        <v>2364</v>
      </c>
      <c r="G11" s="12">
        <v>2408</v>
      </c>
    </row>
    <row r="12" spans="1:7" ht="17.25" customHeight="1" x14ac:dyDescent="0.25">
      <c r="A12" s="10">
        <v>2017</v>
      </c>
      <c r="B12" s="11" t="s">
        <v>12</v>
      </c>
      <c r="C12" s="12">
        <v>45388</v>
      </c>
      <c r="D12" s="13">
        <v>0.60260223048327133</v>
      </c>
      <c r="E12" s="12">
        <v>19805</v>
      </c>
      <c r="F12" s="12">
        <v>10529</v>
      </c>
      <c r="G12" s="12">
        <v>3689</v>
      </c>
    </row>
    <row r="13" spans="1:7" ht="17.25" customHeight="1" x14ac:dyDescent="0.25">
      <c r="A13" s="10">
        <v>2017</v>
      </c>
      <c r="B13" s="11" t="s">
        <v>4</v>
      </c>
      <c r="C13" s="12">
        <v>349390</v>
      </c>
      <c r="D13" s="13">
        <v>0.66892058896563422</v>
      </c>
      <c r="E13" s="12">
        <v>144775</v>
      </c>
      <c r="F13" s="12">
        <v>78451</v>
      </c>
      <c r="G13" s="12">
        <v>60378</v>
      </c>
    </row>
    <row r="14" spans="1:7" ht="17.25" customHeight="1" x14ac:dyDescent="0.25">
      <c r="A14" s="10">
        <v>2017</v>
      </c>
      <c r="B14" s="11" t="s">
        <v>3</v>
      </c>
      <c r="C14" s="12">
        <v>986032</v>
      </c>
      <c r="D14" s="13">
        <v>0.74905959038299164</v>
      </c>
      <c r="E14" s="12">
        <v>982337</v>
      </c>
      <c r="F14" s="12">
        <v>593971</v>
      </c>
      <c r="G14" s="12">
        <v>352235</v>
      </c>
    </row>
    <row r="15" spans="1:7" ht="17.25" customHeight="1" x14ac:dyDescent="0.25">
      <c r="A15" s="10">
        <v>2017</v>
      </c>
      <c r="B15" s="11" t="s">
        <v>13</v>
      </c>
      <c r="C15" s="12">
        <v>79248</v>
      </c>
      <c r="D15" s="13">
        <v>0.49173827818382976</v>
      </c>
      <c r="E15" s="12">
        <v>25748</v>
      </c>
      <c r="F15" s="12">
        <v>22591</v>
      </c>
      <c r="G15" s="12">
        <v>1905</v>
      </c>
    </row>
    <row r="16" spans="1:7" ht="17.25" customHeight="1" x14ac:dyDescent="0.25">
      <c r="A16" s="14">
        <v>2017</v>
      </c>
      <c r="B16" s="15" t="s">
        <v>6</v>
      </c>
      <c r="C16" s="16">
        <v>28316</v>
      </c>
      <c r="D16" s="17">
        <v>0.38042266199132108</v>
      </c>
      <c r="E16" s="16">
        <v>4688</v>
      </c>
      <c r="F16" s="16">
        <v>4233</v>
      </c>
      <c r="G16" s="16">
        <v>88</v>
      </c>
    </row>
    <row r="17" spans="1:7" ht="17.25" customHeight="1" x14ac:dyDescent="0.25">
      <c r="A17" s="18">
        <v>2018</v>
      </c>
      <c r="B17" s="19" t="s">
        <v>5</v>
      </c>
      <c r="C17" s="20">
        <v>16765</v>
      </c>
      <c r="D17" s="21">
        <v>0.32575536772563879</v>
      </c>
      <c r="E17" s="20">
        <v>8175</v>
      </c>
      <c r="F17" s="20">
        <v>2847</v>
      </c>
      <c r="G17" s="20">
        <v>2147</v>
      </c>
    </row>
    <row r="18" spans="1:7" ht="17.25" customHeight="1" x14ac:dyDescent="0.25">
      <c r="A18" s="10">
        <v>2018</v>
      </c>
      <c r="B18" s="11" t="s">
        <v>12</v>
      </c>
      <c r="C18" s="12">
        <v>51598</v>
      </c>
      <c r="D18" s="13">
        <v>0.6015505683474206</v>
      </c>
      <c r="E18" s="12">
        <v>17874</v>
      </c>
      <c r="F18" s="12">
        <v>9523</v>
      </c>
      <c r="G18" s="12">
        <v>3772</v>
      </c>
    </row>
    <row r="19" spans="1:7" ht="17.25" customHeight="1" x14ac:dyDescent="0.25">
      <c r="A19" s="10">
        <v>2018</v>
      </c>
      <c r="B19" s="11" t="s">
        <v>4</v>
      </c>
      <c r="C19" s="12">
        <v>340325</v>
      </c>
      <c r="D19" s="13">
        <v>0.59797725288028858</v>
      </c>
      <c r="E19" s="12">
        <v>145599</v>
      </c>
      <c r="F19" s="12">
        <v>72893</v>
      </c>
      <c r="G19" s="12">
        <v>64815</v>
      </c>
    </row>
    <row r="20" spans="1:7" ht="17.25" customHeight="1" x14ac:dyDescent="0.25">
      <c r="A20" s="10">
        <v>2018</v>
      </c>
      <c r="B20" s="11" t="s">
        <v>3</v>
      </c>
      <c r="C20" s="12">
        <v>983820</v>
      </c>
      <c r="D20" s="13">
        <v>0.72319538834483099</v>
      </c>
      <c r="E20" s="12">
        <v>1024638</v>
      </c>
      <c r="F20" s="12">
        <v>622851</v>
      </c>
      <c r="G20" s="12">
        <v>362789</v>
      </c>
    </row>
    <row r="21" spans="1:7" ht="17.25" customHeight="1" x14ac:dyDescent="0.25">
      <c r="A21" s="10">
        <v>2018</v>
      </c>
      <c r="B21" s="11" t="s">
        <v>13</v>
      </c>
      <c r="C21" s="12">
        <v>97954</v>
      </c>
      <c r="D21" s="13">
        <v>0.46835673029601804</v>
      </c>
      <c r="E21" s="12">
        <v>36701</v>
      </c>
      <c r="F21" s="12">
        <v>32076</v>
      </c>
      <c r="G21" s="12">
        <v>3201</v>
      </c>
    </row>
    <row r="22" spans="1:7" ht="17.25" customHeight="1" x14ac:dyDescent="0.25">
      <c r="A22" s="10">
        <v>2018</v>
      </c>
      <c r="B22" s="11" t="s">
        <v>6</v>
      </c>
      <c r="C22" s="12">
        <v>34200</v>
      </c>
      <c r="D22" s="13">
        <v>0.44994079726351793</v>
      </c>
      <c r="E22" s="12">
        <v>5162</v>
      </c>
      <c r="F22" s="12">
        <v>4963</v>
      </c>
      <c r="G22" s="12">
        <v>32</v>
      </c>
    </row>
    <row r="23" spans="1:7" ht="17.25" customHeight="1" x14ac:dyDescent="0.25">
      <c r="A23" s="18">
        <v>2019</v>
      </c>
      <c r="B23" s="19" t="s">
        <v>5</v>
      </c>
      <c r="C23" s="20">
        <v>15391</v>
      </c>
      <c r="D23" s="21">
        <v>0.30230000196413492</v>
      </c>
      <c r="E23" s="20">
        <v>7426</v>
      </c>
      <c r="F23" s="20">
        <v>2342</v>
      </c>
      <c r="G23" s="20">
        <v>1840</v>
      </c>
    </row>
    <row r="24" spans="1:7" ht="17.25" customHeight="1" x14ac:dyDescent="0.25">
      <c r="A24" s="10">
        <v>2019</v>
      </c>
      <c r="B24" s="11" t="s">
        <v>12</v>
      </c>
      <c r="C24" s="12">
        <v>100602</v>
      </c>
      <c r="D24" s="13">
        <v>0.58895985668538109</v>
      </c>
      <c r="E24" s="12">
        <v>24092</v>
      </c>
      <c r="F24" s="12">
        <v>14146</v>
      </c>
      <c r="G24" s="12">
        <v>5553</v>
      </c>
    </row>
    <row r="25" spans="1:7" ht="17.25" customHeight="1" x14ac:dyDescent="0.25">
      <c r="A25" s="10">
        <v>2019</v>
      </c>
      <c r="B25" s="11" t="s">
        <v>4</v>
      </c>
      <c r="C25" s="12">
        <v>309850</v>
      </c>
      <c r="D25" s="13">
        <v>0.58377887176052179</v>
      </c>
      <c r="E25" s="12">
        <v>125443</v>
      </c>
      <c r="F25" s="12">
        <v>60134</v>
      </c>
      <c r="G25" s="12">
        <v>60289</v>
      </c>
    </row>
    <row r="26" spans="1:7" ht="17.25" customHeight="1" x14ac:dyDescent="0.25">
      <c r="A26" s="10">
        <v>2019</v>
      </c>
      <c r="B26" s="11" t="s">
        <v>3</v>
      </c>
      <c r="C26" s="12">
        <v>1018947</v>
      </c>
      <c r="D26" s="13">
        <v>0.74836291687231193</v>
      </c>
      <c r="E26" s="12">
        <v>961788</v>
      </c>
      <c r="F26" s="12">
        <v>569917</v>
      </c>
      <c r="G26" s="12">
        <v>355656</v>
      </c>
    </row>
    <row r="27" spans="1:7" ht="17.25" customHeight="1" x14ac:dyDescent="0.25">
      <c r="A27" s="10">
        <v>2019</v>
      </c>
      <c r="B27" s="11" t="s">
        <v>13</v>
      </c>
      <c r="C27" s="12">
        <v>107893</v>
      </c>
      <c r="D27" s="13">
        <v>0.51860464669148187</v>
      </c>
      <c r="E27" s="12">
        <v>36795</v>
      </c>
      <c r="F27" s="12">
        <v>31411</v>
      </c>
      <c r="G27" s="12">
        <v>3843</v>
      </c>
    </row>
    <row r="28" spans="1:7" ht="17.25" customHeight="1" x14ac:dyDescent="0.25">
      <c r="A28" s="10">
        <v>2019</v>
      </c>
      <c r="B28" s="11" t="s">
        <v>6</v>
      </c>
      <c r="C28" s="12">
        <v>27156</v>
      </c>
      <c r="D28" s="13">
        <v>0.38159207475584911</v>
      </c>
      <c r="E28" s="12">
        <v>4095</v>
      </c>
      <c r="F28" s="12">
        <v>3905</v>
      </c>
      <c r="G28" s="12">
        <v>28</v>
      </c>
    </row>
    <row r="29" spans="1:7" ht="17.25" customHeight="1" x14ac:dyDescent="0.25">
      <c r="A29" s="18">
        <v>2020</v>
      </c>
      <c r="B29" s="19" t="s">
        <v>5</v>
      </c>
      <c r="C29" s="20">
        <v>15542</v>
      </c>
      <c r="D29" s="21">
        <v>0.31830097485049563</v>
      </c>
      <c r="E29" s="20">
        <v>4587</v>
      </c>
      <c r="F29" s="20">
        <v>1810</v>
      </c>
      <c r="G29" s="20">
        <v>1242</v>
      </c>
    </row>
    <row r="30" spans="1:7" ht="17.25" customHeight="1" x14ac:dyDescent="0.25">
      <c r="A30" s="10">
        <v>2020</v>
      </c>
      <c r="B30" s="11" t="s">
        <v>12</v>
      </c>
      <c r="C30" s="12">
        <v>135312</v>
      </c>
      <c r="D30" s="13">
        <v>0.69254745806953522</v>
      </c>
      <c r="E30" s="12">
        <v>25295</v>
      </c>
      <c r="F30" s="12">
        <v>17115</v>
      </c>
      <c r="G30" s="12">
        <v>5652</v>
      </c>
    </row>
    <row r="31" spans="1:7" ht="17.25" customHeight="1" x14ac:dyDescent="0.25">
      <c r="A31" s="10">
        <v>2020</v>
      </c>
      <c r="B31" s="11" t="s">
        <v>4</v>
      </c>
      <c r="C31" s="12">
        <v>175474</v>
      </c>
      <c r="D31" s="13">
        <v>0.49849152012726911</v>
      </c>
      <c r="E31" s="12">
        <v>65768</v>
      </c>
      <c r="F31" s="12">
        <v>35832</v>
      </c>
      <c r="G31" s="12">
        <v>26965</v>
      </c>
    </row>
    <row r="32" spans="1:7" ht="17.25" customHeight="1" x14ac:dyDescent="0.25">
      <c r="A32" s="10">
        <v>2020</v>
      </c>
      <c r="B32" s="11" t="s">
        <v>3</v>
      </c>
      <c r="C32" s="12">
        <v>517606</v>
      </c>
      <c r="D32" s="13">
        <v>0.4554795864617126</v>
      </c>
      <c r="E32" s="12">
        <v>559869</v>
      </c>
      <c r="F32" s="12">
        <v>357137</v>
      </c>
      <c r="G32" s="12">
        <v>180751</v>
      </c>
    </row>
    <row r="33" spans="1:7" ht="17.25" customHeight="1" x14ac:dyDescent="0.25">
      <c r="A33" s="10">
        <v>2020</v>
      </c>
      <c r="B33" s="11" t="s">
        <v>14</v>
      </c>
      <c r="C33" s="12">
        <v>95738</v>
      </c>
      <c r="D33" s="13">
        <v>0.51265163271229108</v>
      </c>
      <c r="E33" s="12">
        <v>37033</v>
      </c>
      <c r="F33" s="12">
        <v>32878</v>
      </c>
      <c r="G33" s="12">
        <v>3151</v>
      </c>
    </row>
    <row r="34" spans="1:7" ht="17.25" customHeight="1" x14ac:dyDescent="0.25">
      <c r="A34" s="10">
        <v>2020</v>
      </c>
      <c r="B34" s="11" t="s">
        <v>15</v>
      </c>
      <c r="C34" s="12">
        <v>20734</v>
      </c>
      <c r="D34" s="13">
        <v>0.3771944186723426</v>
      </c>
      <c r="E34" s="12">
        <v>2362</v>
      </c>
      <c r="F34" s="12">
        <v>2321</v>
      </c>
      <c r="G34" s="12">
        <v>4</v>
      </c>
    </row>
    <row r="35" spans="1:7" ht="17.25" customHeight="1" x14ac:dyDescent="0.25">
      <c r="A35" s="18">
        <v>2021</v>
      </c>
      <c r="B35" s="19" t="s">
        <v>5</v>
      </c>
      <c r="C35" s="20">
        <v>20237</v>
      </c>
      <c r="D35" s="21">
        <v>0.4017669247567997</v>
      </c>
      <c r="E35" s="20">
        <f>5567682.51/1000</f>
        <v>5567.6825099999996</v>
      </c>
      <c r="F35" s="20">
        <f>2534728.2/1000</f>
        <v>2534.7282</v>
      </c>
      <c r="G35" s="20">
        <f>851827.39/1000</f>
        <v>851.82739000000004</v>
      </c>
    </row>
    <row r="36" spans="1:7" ht="17.25" customHeight="1" x14ac:dyDescent="0.25">
      <c r="A36" s="10">
        <v>2021</v>
      </c>
      <c r="B36" s="11" t="s">
        <v>12</v>
      </c>
      <c r="C36" s="12">
        <v>143087</v>
      </c>
      <c r="D36" s="13">
        <v>0.8218431406335257</v>
      </c>
      <c r="E36" s="12">
        <f>28928173.24/1000</f>
        <v>28928.17324</v>
      </c>
      <c r="F36" s="12">
        <f>18849700.2/1000</f>
        <v>18849.700199999999</v>
      </c>
      <c r="G36" s="12">
        <f>7032528.37/1000</f>
        <v>7032.52837</v>
      </c>
    </row>
    <row r="37" spans="1:7" ht="17.25" customHeight="1" x14ac:dyDescent="0.25">
      <c r="A37" s="10">
        <v>2021</v>
      </c>
      <c r="B37" s="11" t="s">
        <v>4</v>
      </c>
      <c r="C37" s="12">
        <v>290744</v>
      </c>
      <c r="D37" s="13">
        <v>0.61723320963646711</v>
      </c>
      <c r="E37" s="12">
        <f>113764970.84/1000</f>
        <v>113764.97084000001</v>
      </c>
      <c r="F37" s="12">
        <f>62682914.14/1000</f>
        <v>62682.914140000001</v>
      </c>
      <c r="G37" s="12">
        <f>44063618.73/1000</f>
        <v>44063.618729999995</v>
      </c>
    </row>
    <row r="38" spans="1:7" ht="17.25" customHeight="1" x14ac:dyDescent="0.25">
      <c r="A38" s="10">
        <v>2021</v>
      </c>
      <c r="B38" s="11" t="s">
        <v>3</v>
      </c>
      <c r="C38" s="12">
        <v>655754</v>
      </c>
      <c r="D38" s="13">
        <v>0.57423729995592565</v>
      </c>
      <c r="E38" s="12">
        <f>704864676.966364/1000</f>
        <v>704864.67696636403</v>
      </c>
      <c r="F38" s="12">
        <f>442447271.42/1000</f>
        <v>442447.27142</v>
      </c>
      <c r="G38" s="12">
        <f>229889388.61/1000</f>
        <v>229889.38861000002</v>
      </c>
    </row>
    <row r="39" spans="1:7" ht="17.25" customHeight="1" x14ac:dyDescent="0.25">
      <c r="A39" s="10">
        <v>2021</v>
      </c>
      <c r="B39" s="11" t="s">
        <v>14</v>
      </c>
      <c r="C39" s="12">
        <v>99603</v>
      </c>
      <c r="D39" s="13">
        <v>0.55336779999756658</v>
      </c>
      <c r="E39" s="12">
        <f>40095761.383/1000</f>
        <v>40095.761383000005</v>
      </c>
      <c r="F39" s="12">
        <f>34650730.81/1000</f>
        <v>34650.730810000001</v>
      </c>
      <c r="G39" s="12">
        <f>3181255.953/1000</f>
        <v>3181.2559530000003</v>
      </c>
    </row>
    <row r="40" spans="1:7" ht="17.25" customHeight="1" x14ac:dyDescent="0.25">
      <c r="A40" s="10">
        <v>2021</v>
      </c>
      <c r="B40" s="11" t="s">
        <v>15</v>
      </c>
      <c r="C40" s="12">
        <v>24543</v>
      </c>
      <c r="D40" s="13">
        <v>0.46664131571442152</v>
      </c>
      <c r="E40" s="12">
        <f>3083940.94/1000</f>
        <v>3083.94094</v>
      </c>
      <c r="F40" s="12">
        <f>3082240.69/1000</f>
        <v>3082.2406900000001</v>
      </c>
      <c r="G40" s="12">
        <v>0</v>
      </c>
    </row>
    <row r="41" spans="1:7" ht="17.25" customHeight="1" x14ac:dyDescent="0.25">
      <c r="A41" s="18">
        <v>2022</v>
      </c>
      <c r="B41" s="19" t="s">
        <v>5</v>
      </c>
      <c r="C41" s="20">
        <v>18424</v>
      </c>
      <c r="D41" s="21">
        <v>0.35518198642813076</v>
      </c>
      <c r="E41" s="20">
        <v>4765.1559999999999</v>
      </c>
      <c r="F41" s="20">
        <v>2161.5790000000002</v>
      </c>
      <c r="G41" s="20">
        <v>127.473</v>
      </c>
    </row>
    <row r="42" spans="1:7" ht="17.25" customHeight="1" x14ac:dyDescent="0.25">
      <c r="A42" s="10">
        <v>2022</v>
      </c>
      <c r="B42" s="11" t="s">
        <v>12</v>
      </c>
      <c r="C42" s="12">
        <v>123229</v>
      </c>
      <c r="D42" s="13">
        <v>0.68012429216385373</v>
      </c>
      <c r="E42" s="12">
        <v>23411.145</v>
      </c>
      <c r="F42" s="12">
        <v>15965.262000000001</v>
      </c>
      <c r="G42" s="12">
        <v>4271.8119999999999</v>
      </c>
    </row>
    <row r="43" spans="1:7" ht="17.25" customHeight="1" x14ac:dyDescent="0.25">
      <c r="A43" s="10">
        <v>2022</v>
      </c>
      <c r="B43" s="11" t="s">
        <v>4</v>
      </c>
      <c r="C43" s="12">
        <v>452787</v>
      </c>
      <c r="D43" s="13">
        <v>0.61195205877503356</v>
      </c>
      <c r="E43" s="12">
        <v>211657.41500000001</v>
      </c>
      <c r="F43" s="12">
        <v>107156.569</v>
      </c>
      <c r="G43" s="12">
        <v>91823.904999999999</v>
      </c>
    </row>
    <row r="44" spans="1:7" ht="17.25" customHeight="1" x14ac:dyDescent="0.25">
      <c r="A44" s="10">
        <v>2022</v>
      </c>
      <c r="B44" s="11" t="s">
        <v>3</v>
      </c>
      <c r="C44" s="12">
        <v>815721</v>
      </c>
      <c r="D44" s="13">
        <v>0.6391235058512339</v>
      </c>
      <c r="E44" s="12">
        <v>881852.42</v>
      </c>
      <c r="F44" s="12">
        <v>524447.64800000004</v>
      </c>
      <c r="G44" s="12">
        <v>314411.04200000002</v>
      </c>
    </row>
    <row r="45" spans="1:7" ht="17.25" customHeight="1" x14ac:dyDescent="0.25">
      <c r="A45" s="10">
        <v>2022</v>
      </c>
      <c r="B45" s="11" t="s">
        <v>14</v>
      </c>
      <c r="C45" s="12">
        <v>87105</v>
      </c>
      <c r="D45" s="13">
        <v>0.48635927100549425</v>
      </c>
      <c r="E45" s="12">
        <v>32291.643</v>
      </c>
      <c r="F45" s="12">
        <v>27666.946</v>
      </c>
      <c r="G45" s="12">
        <v>3240.0880000000002</v>
      </c>
    </row>
    <row r="46" spans="1:7" ht="17.25" customHeight="1" x14ac:dyDescent="0.25">
      <c r="A46" s="10">
        <v>2022</v>
      </c>
      <c r="B46" s="11" t="s">
        <v>15</v>
      </c>
      <c r="C46" s="12">
        <v>20425</v>
      </c>
      <c r="D46" s="13">
        <v>0.38592347661785548</v>
      </c>
      <c r="E46" s="12">
        <v>2463.9070000000002</v>
      </c>
      <c r="F46" s="12">
        <v>2463.7710000000002</v>
      </c>
      <c r="G46" s="12">
        <v>0</v>
      </c>
    </row>
    <row r="47" spans="1:7" ht="17.25" customHeight="1" x14ac:dyDescent="0.25">
      <c r="A47" s="18">
        <v>2023</v>
      </c>
      <c r="B47" s="19" t="s">
        <v>5</v>
      </c>
      <c r="C47" s="20">
        <v>26672</v>
      </c>
      <c r="D47" s="21">
        <v>0.43540435534950539</v>
      </c>
      <c r="E47" s="20">
        <v>7081.6656099999991</v>
      </c>
      <c r="F47" s="20">
        <v>3688.6301149999972</v>
      </c>
      <c r="G47" s="20">
        <v>173.33324999999999</v>
      </c>
    </row>
    <row r="48" spans="1:7" ht="17.25" customHeight="1" x14ac:dyDescent="0.25">
      <c r="A48" s="10">
        <v>2023</v>
      </c>
      <c r="B48" s="11" t="s">
        <v>12</v>
      </c>
      <c r="C48" s="12">
        <v>163724</v>
      </c>
      <c r="D48" s="13">
        <v>0.77464715428690389</v>
      </c>
      <c r="E48" s="12">
        <v>40170.249029999999</v>
      </c>
      <c r="F48" s="12">
        <v>22876.723833061224</v>
      </c>
      <c r="G48" s="12">
        <v>14307.07264</v>
      </c>
    </row>
    <row r="49" spans="1:12" ht="17.25" customHeight="1" x14ac:dyDescent="0.25">
      <c r="A49" s="10">
        <v>2023</v>
      </c>
      <c r="B49" s="11" t="s">
        <v>4</v>
      </c>
      <c r="C49" s="12">
        <v>562400</v>
      </c>
      <c r="D49" s="13">
        <v>0.69356662691566329</v>
      </c>
      <c r="E49" s="12">
        <v>264188.62711</v>
      </c>
      <c r="F49" s="12">
        <v>135954.77718411342</v>
      </c>
      <c r="G49" s="12">
        <v>115616.15549</v>
      </c>
    </row>
    <row r="50" spans="1:12" ht="17.25" customHeight="1" x14ac:dyDescent="0.25">
      <c r="A50" s="10">
        <v>2023</v>
      </c>
      <c r="B50" s="11" t="s">
        <v>3</v>
      </c>
      <c r="C50" s="12">
        <v>981387</v>
      </c>
      <c r="D50" s="13">
        <v>0.72662420204383804</v>
      </c>
      <c r="E50" s="12">
        <v>1013661.6309499999</v>
      </c>
      <c r="F50" s="12">
        <v>594237.40258675604</v>
      </c>
      <c r="G50" s="12">
        <v>372385.19413999998</v>
      </c>
    </row>
    <row r="51" spans="1:12" ht="17.25" customHeight="1" x14ac:dyDescent="0.25">
      <c r="A51" s="10">
        <v>2023</v>
      </c>
      <c r="B51" s="11" t="s">
        <v>14</v>
      </c>
      <c r="C51" s="12">
        <v>87502</v>
      </c>
      <c r="D51" s="13">
        <v>0.49872329754006794</v>
      </c>
      <c r="E51" s="12">
        <v>31564.608250000001</v>
      </c>
      <c r="F51" s="12">
        <v>26512.306249999987</v>
      </c>
      <c r="G51" s="12">
        <v>3837.2745599999998</v>
      </c>
    </row>
    <row r="52" spans="1:12" ht="17.25" customHeight="1" x14ac:dyDescent="0.25">
      <c r="A52" s="10">
        <v>2023</v>
      </c>
      <c r="B52" s="11" t="s">
        <v>15</v>
      </c>
      <c r="C52" s="12">
        <v>20255.5</v>
      </c>
      <c r="D52" s="13">
        <v>0.32338947872595192</v>
      </c>
      <c r="E52" s="12">
        <v>2402.5311400000001</v>
      </c>
      <c r="F52" s="12">
        <v>2395.1685000000007</v>
      </c>
      <c r="G52" s="12">
        <v>0</v>
      </c>
    </row>
    <row r="53" spans="1:12" ht="17.25" customHeight="1" x14ac:dyDescent="0.25">
      <c r="A53" s="14">
        <v>2023</v>
      </c>
      <c r="B53" s="15" t="s">
        <v>19</v>
      </c>
      <c r="C53" s="16">
        <v>9483</v>
      </c>
      <c r="D53" s="17">
        <v>0.1652580032413781</v>
      </c>
      <c r="E53" s="16">
        <v>9428.4249330000021</v>
      </c>
      <c r="F53" s="16">
        <v>7199.2257950000021</v>
      </c>
      <c r="G53" s="16">
        <v>1676.7641899999999</v>
      </c>
    </row>
    <row r="54" spans="1:12" ht="17.25" customHeight="1" x14ac:dyDescent="0.25">
      <c r="A54" s="36">
        <v>2024</v>
      </c>
      <c r="B54" s="37" t="s">
        <v>5</v>
      </c>
      <c r="C54" s="38">
        <v>19906</v>
      </c>
      <c r="D54" s="39">
        <v>0.37077186708389209</v>
      </c>
      <c r="E54" s="38">
        <v>5016.7100499999997</v>
      </c>
      <c r="F54" s="38">
        <v>2331.4103</v>
      </c>
      <c r="G54" s="38">
        <v>299.81663000000003</v>
      </c>
    </row>
    <row r="55" spans="1:12" ht="17.25" customHeight="1" x14ac:dyDescent="0.25">
      <c r="A55" s="23">
        <v>2024</v>
      </c>
      <c r="B55" s="24" t="s">
        <v>12</v>
      </c>
      <c r="C55" s="25">
        <v>138135</v>
      </c>
      <c r="D55" s="26">
        <v>0.77658031437630703</v>
      </c>
      <c r="E55" s="25">
        <v>25356.792480000004</v>
      </c>
      <c r="F55" s="25">
        <v>19295.984759999999</v>
      </c>
      <c r="G55" s="25">
        <v>5360.5328199999994</v>
      </c>
    </row>
    <row r="56" spans="1:12" ht="17.25" customHeight="1" x14ac:dyDescent="0.25">
      <c r="A56" s="23">
        <v>2024</v>
      </c>
      <c r="B56" s="24" t="s">
        <v>4</v>
      </c>
      <c r="C56" s="25">
        <v>584670</v>
      </c>
      <c r="D56" s="26">
        <v>0.7259374223988081</v>
      </c>
      <c r="E56" s="25">
        <v>298628.24596999999</v>
      </c>
      <c r="F56" s="25">
        <v>152297.65763000003</v>
      </c>
      <c r="G56" s="25">
        <v>130720.46317</v>
      </c>
    </row>
    <row r="57" spans="1:12" ht="17.25" customHeight="1" x14ac:dyDescent="0.25">
      <c r="A57" s="23">
        <v>2024</v>
      </c>
      <c r="B57" s="24" t="s">
        <v>3</v>
      </c>
      <c r="C57" s="25">
        <v>1019438</v>
      </c>
      <c r="D57" s="26">
        <v>0.68154011574491791</v>
      </c>
      <c r="E57" s="25">
        <v>1164019.8171806817</v>
      </c>
      <c r="F57" s="25">
        <v>697746.32080250001</v>
      </c>
      <c r="G57" s="25">
        <v>404426.28154090903</v>
      </c>
    </row>
    <row r="58" spans="1:12" ht="17.25" customHeight="1" x14ac:dyDescent="0.25">
      <c r="A58" s="23">
        <v>2024</v>
      </c>
      <c r="B58" s="24" t="s">
        <v>14</v>
      </c>
      <c r="C58" s="25">
        <v>103556</v>
      </c>
      <c r="D58" s="26">
        <v>0.54570078043073877</v>
      </c>
      <c r="E58" s="25">
        <v>33361.275480000004</v>
      </c>
      <c r="F58" s="25">
        <v>28989.814709999999</v>
      </c>
      <c r="G58" s="25">
        <v>3188.6770300000007</v>
      </c>
    </row>
    <row r="59" spans="1:12" ht="17.25" customHeight="1" x14ac:dyDescent="0.25">
      <c r="A59" s="23">
        <v>2024</v>
      </c>
      <c r="B59" s="24" t="s">
        <v>15</v>
      </c>
      <c r="C59" s="42">
        <v>22667</v>
      </c>
      <c r="D59" s="43">
        <v>0.39452431510425734</v>
      </c>
      <c r="E59" s="42">
        <v>2485.7438600000005</v>
      </c>
      <c r="F59" s="42">
        <v>2485.0791100000001</v>
      </c>
      <c r="G59" s="42">
        <v>0</v>
      </c>
    </row>
    <row r="60" spans="1:12" ht="17.25" customHeight="1" x14ac:dyDescent="0.25">
      <c r="A60" s="40">
        <v>2024</v>
      </c>
      <c r="B60" s="41" t="s">
        <v>19</v>
      </c>
      <c r="C60" s="25">
        <v>9737</v>
      </c>
      <c r="D60" s="26">
        <v>0.16990350555759132</v>
      </c>
      <c r="E60" s="25">
        <v>9916.116656314287</v>
      </c>
      <c r="F60" s="25">
        <v>7916.289036314286</v>
      </c>
      <c r="G60" s="25">
        <v>1750.9572499999997</v>
      </c>
    </row>
    <row r="61" spans="1:12" s="22" customFormat="1" ht="16.5" x14ac:dyDescent="0.25">
      <c r="A61" s="32" t="s">
        <v>18</v>
      </c>
      <c r="B61" s="33"/>
      <c r="C61" s="33"/>
      <c r="D61" s="33"/>
      <c r="E61" s="33"/>
      <c r="F61" s="33"/>
      <c r="G61" s="33"/>
      <c r="J61" s="1"/>
      <c r="K61" s="1"/>
      <c r="L61" s="1"/>
    </row>
    <row r="62" spans="1:12" s="22" customFormat="1" ht="15" x14ac:dyDescent="0.25">
      <c r="A62" s="34" t="s">
        <v>0</v>
      </c>
      <c r="B62" s="35"/>
      <c r="C62" s="35"/>
      <c r="D62" s="35"/>
      <c r="E62" s="35"/>
      <c r="F62" s="35"/>
      <c r="G62" s="35"/>
    </row>
  </sheetData>
  <mergeCells count="5">
    <mergeCell ref="A5:G5"/>
    <mergeCell ref="A6:G6"/>
    <mergeCell ref="A1:F1"/>
    <mergeCell ref="A61:G61"/>
    <mergeCell ref="A62:G62"/>
  </mergeCells>
  <printOptions horizontalCentered="1"/>
  <pageMargins left="0.7" right="0.7" top="0.75" bottom="0.75" header="0.3" footer="0.3"/>
  <pageSetup paperSize="9" scale="4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2F3CAAD-2A49-4DEC-98FC-0AD1C48AA93A}"/>
</file>

<file path=customXml/itemProps2.xml><?xml version="1.0" encoding="utf-8"?>
<ds:datastoreItem xmlns:ds="http://schemas.openxmlformats.org/officeDocument/2006/customXml" ds:itemID="{192D4250-8D8D-49CD-8ED8-A2740CA9476E}"/>
</file>

<file path=customXml/itemProps3.xml><?xml version="1.0" encoding="utf-8"?>
<ds:datastoreItem xmlns:ds="http://schemas.openxmlformats.org/officeDocument/2006/customXml" ds:itemID="{E568074A-603F-48F2-A917-98AB26AED0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تحليل المنتجعات </vt:lpstr>
      <vt:lpstr>'تحليل المنتجعات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Alanood Sulaiman AlShehhi</dc:creator>
  <cp:lastModifiedBy>Alanood Sulaiman AlShehhi</cp:lastModifiedBy>
  <dcterms:created xsi:type="dcterms:W3CDTF">2019-10-21T05:07:48Z</dcterms:created>
  <dcterms:modified xsi:type="dcterms:W3CDTF">2025-05-29T04:30:13Z</dcterms:modified>
</cp:coreProperties>
</file>