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B4901286-B53A-4625-B078-94FE49FCC81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0" i="3"/>
  <c r="Q18" i="3"/>
  <c r="R18" i="3"/>
  <c r="S18" i="3" s="1"/>
  <c r="O18" i="3"/>
  <c r="P18" i="3" s="1"/>
  <c r="N18" i="3"/>
  <c r="P11" i="3"/>
  <c r="P12" i="3"/>
  <c r="P13" i="3"/>
  <c r="P14" i="3"/>
  <c r="P15" i="3"/>
  <c r="P16" i="3"/>
  <c r="P17" i="3"/>
  <c r="P10" i="3"/>
  <c r="M11" i="3"/>
  <c r="M12" i="3"/>
  <c r="M13" i="3"/>
  <c r="M14" i="3"/>
  <c r="M15" i="3"/>
  <c r="M16" i="3"/>
  <c r="M17" i="3"/>
  <c r="M10" i="3"/>
  <c r="J11" i="3"/>
  <c r="J12" i="3"/>
  <c r="J13" i="3"/>
  <c r="J14" i="3"/>
  <c r="J15" i="3"/>
  <c r="J16" i="3"/>
  <c r="J17" i="3"/>
  <c r="J10" i="3"/>
  <c r="G11" i="3"/>
  <c r="G12" i="3"/>
  <c r="G13" i="3"/>
  <c r="G14" i="3"/>
  <c r="G15" i="3"/>
  <c r="G16" i="3"/>
  <c r="G17" i="3"/>
  <c r="G10" i="3"/>
  <c r="D11" i="3"/>
  <c r="D12" i="3"/>
  <c r="D13" i="3"/>
  <c r="D14" i="3"/>
  <c r="D15" i="3"/>
  <c r="D16" i="3"/>
  <c r="D17" i="3"/>
  <c r="D10" i="3"/>
  <c r="L18" i="3" l="1"/>
  <c r="K18" i="3"/>
  <c r="I18" i="3"/>
  <c r="H18" i="3"/>
  <c r="F18" i="3"/>
  <c r="E18" i="3"/>
  <c r="M18" i="3" l="1"/>
  <c r="J18" i="3"/>
  <c r="G18" i="3"/>
  <c r="C18" i="3" l="1"/>
  <c r="B18" i="3"/>
  <c r="D18" i="3" l="1"/>
</calcChain>
</file>

<file path=xl/sharedStrings.xml><?xml version="1.0" encoding="utf-8"?>
<sst xmlns="http://schemas.openxmlformats.org/spreadsheetml/2006/main" count="52" uniqueCount="37">
  <si>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</si>
  <si>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</si>
  <si>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</si>
  <si>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</si>
  <si>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</si>
  <si>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</si>
  <si>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</si>
  <si>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</si>
  <si>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</si>
  <si>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</si>
  <si>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</si>
  <si>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</si>
  <si>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</si>
  <si>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</si>
  <si>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</si>
  <si>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</si>
  <si>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</si>
  <si>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</si>
  <si>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</si>
  <si>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</si>
  <si>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</si>
  <si>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</si>
  <si>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</si>
  <si>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 xml:space="preserve">                                     </t>
  </si>
  <si>
    <t xml:space="preserve">             </t>
  </si>
  <si>
    <t>3 Star + 2 Star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</si>
  <si>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</si>
  <si>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</si>
  <si>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</si>
  <si>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</si>
  <si>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</si>
  <si>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>Hotel Apartment</t>
  </si>
  <si>
    <t>Motel and Guest House</t>
  </si>
  <si>
    <t xml:space="preserve"> النزلاء وليالي الإقامة حسب تصنيف النجوم 2021</t>
  </si>
  <si>
    <t xml:space="preserve">                        تصنيف النجوم 
البيان </t>
  </si>
  <si>
    <t xml:space="preserve">                                       Star Rating
Details </t>
  </si>
  <si>
    <t>Hotel Guests and Guest Nights by Nationality By Star Rating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</si>
</sst>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[Red]#,##0"/>
    <numFmt numFmtId="166" formatCode="#,##0.0"/>
    <numFmt numFmtId="167" formatCode="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97AF"/>
      <name val="Times New Roman"/>
      <family val="1"/>
    </font>
    <font>
      <b/>
      <sz val="11"/>
      <color theme="0"/>
      <name val="Times New Roman"/>
      <family val="1"/>
    </font>
    <font>
      <sz val="11"/>
      <color rgb="FF464646"/>
      <name val="RAK"/>
      <family val="3"/>
    </font>
    <font>
      <sz val="11"/>
      <color rgb="FF464646"/>
      <name val="Frutiger LT Pro 55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12">
    <border>
      <left/>
      <right/>
      <top/>
      <bottom/>
      <diagonal/>
    </border>
    <border>
      <left style="thin">
        <color theme="2" tint="-0.249977111117893"/>
      </left>
      <right/>
      <top style="thin">
        <color rgb="FF056B82"/>
      </top>
      <bottom style="thin">
        <color rgb="FF056B82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 diagonalUp="1">
      <left/>
      <right style="thin">
        <color theme="2" tint="-0.249977111117893"/>
      </right>
      <top style="thin">
        <color rgb="FF056B82"/>
      </top>
      <bottom/>
      <diagonal style="thin">
        <color theme="0" tint="-0.14996795556505021"/>
      </diagonal>
    </border>
    <border diagonalDown="1">
      <left style="thin">
        <color theme="2" tint="-0.249977111117893"/>
      </left>
      <right/>
      <top style="thin">
        <color rgb="FF056B82"/>
      </top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/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 style="thin">
        <color rgb="FF056B82"/>
      </bottom>
      <diagonal style="thin">
        <color theme="0" tint="-0.14996795556505021"/>
      </diagonal>
    </border>
    <border>
      <left/>
      <right style="thin">
        <color theme="2" tint="-0.249977111117893"/>
      </right>
      <top style="thin">
        <color rgb="FF056B82"/>
      </top>
      <bottom style="thin">
        <color rgb="FF056B82"/>
      </bottom>
      <diagonal/>
    </border>
    <border diagonalDown="1">
      <left/>
      <right/>
      <top/>
      <bottom style="thin">
        <color rgb="FF056B82"/>
      </bottom>
      <diagonal style="thin">
        <color theme="0" tint="-0.14993743705557422"/>
      </diagonal>
    </border>
    <border>
      <left style="thin">
        <color theme="2" tint="-0.249977111117893"/>
      </left>
      <right style="thin">
        <color theme="2" tint="-0.249977111117893"/>
      </right>
      <top style="thin">
        <color rgb="FF056B82"/>
      </top>
      <bottom style="thin">
        <color rgb="FF056B82"/>
      </bottom>
      <diagonal/>
    </border>
    <border>
      <left/>
      <right style="thin">
        <color theme="2" tint="-0.24997711111789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2" fillId="0" borderId="0" xfId="0" applyFont="1" applyAlignment="1">
      <alignment vertical="center"/>
    </xf>
    <xf numFmtId="3" fontId="5" fillId="0" borderId="0" xfId="1" applyNumberFormat="1" applyFont="1" applyBorder="1" applyAlignment="1">
      <alignment horizontal="right" vertical="center" indent="2"/>
    </xf>
    <xf numFmtId="3" fontId="6" fillId="0" borderId="2" xfId="1" applyNumberFormat="1" applyFont="1" applyBorder="1" applyAlignment="1">
      <alignment horizontal="right" vertical="center" indent="2"/>
    </xf>
    <xf numFmtId="166" fontId="6" fillId="0" borderId="2" xfId="1" applyNumberFormat="1" applyFont="1" applyFill="1" applyBorder="1" applyAlignment="1">
      <alignment horizontal="right" vertical="center" indent="2" readingOrder="1"/>
    </xf>
    <xf numFmtId="165" fontId="6" fillId="0" borderId="2" xfId="2" applyNumberFormat="1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3" fontId="5" fillId="0" borderId="11" xfId="1" applyNumberFormat="1" applyFont="1" applyBorder="1" applyAlignment="1">
      <alignment horizontal="right" vertical="center" indent="2"/>
    </xf>
    <xf numFmtId="166" fontId="6" fillId="0" borderId="8" xfId="1" applyNumberFormat="1" applyFont="1" applyFill="1" applyBorder="1" applyAlignment="1">
      <alignment horizontal="right" vertical="center" indent="2" readingOrder="1"/>
    </xf>
    <xf numFmtId="0" fontId="7" fillId="2" borderId="0" xfId="3" applyFont="1" applyFill="1" applyAlignment="1">
      <alignment horizontal="center" vertical="center"/>
    </xf>
    <xf numFmtId="0" fontId="8" fillId="3" borderId="3" xfId="2" applyFont="1" applyFill="1" applyBorder="1" applyAlignment="1">
      <alignment horizontal="right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righ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right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left" vertical="center" wrapText="1"/>
    </xf>
    <xf numFmtId="167" fontId="9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-26276075</xdr:colOff>
      <xdr:row>0</xdr:row>
      <xdr:rowOff>43545</xdr:rowOff>
    </xdr:from>
    <xdr:ext cx="2560320" cy="1067391"/>
    <xdr:pic>
      <xdr:nvPicPr>
        <xdr:cNvPr id="5" name="Picture 4">
          <a:extLst>
            <a:ext uri="{FF2B5EF4-FFF2-40B4-BE49-F238E27FC236}">
              <a16:creationId xmlns:a16="http://schemas.microsoft.com/office/drawing/2014/main" id="{6629AF9B-909F-4CA7-B31F-D9F2463D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12943" y="43545"/>
          <a:ext cx="2560320" cy="1067391"/>
        </a:xfrm>
        <a:prstGeom prst="rect">
          <a:avLst/>
        </a:prstGeom>
      </xdr:spPr>
    </xdr:pic>
    <xdr:clientData/>
  </xdr:oneCellAnchor>
  <xdr:twoCellAnchor editAs="oneCell">
    <xdr:from>
      <xdr:col>0</xdr:col>
      <xdr:colOff>83507</xdr:colOff>
      <xdr:row>0</xdr:row>
      <xdr:rowOff>126828</xdr:rowOff>
    </xdr:from>
    <xdr:to>
      <xdr:col>1</xdr:col>
      <xdr:colOff>379175</xdr:colOff>
      <xdr:row>3</xdr:row>
      <xdr:rowOff>48436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11AAB8-387D-4195-B954-CB46D72EB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7322168" y="126828"/>
          <a:ext cx="2091065" cy="5165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577191</xdr:colOff>
      <xdr:row>0</xdr:row>
      <xdr:rowOff>87316</xdr:rowOff>
    </xdr:from>
    <xdr:to>
      <xdr:col>19</xdr:col>
      <xdr:colOff>2513888</xdr:colOff>
      <xdr:row>3</xdr:row>
      <xdr:rowOff>220502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A8C78B-0AF0-44FE-92B5-4F07CA68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089427" y="87316"/>
          <a:ext cx="2886588" cy="728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showGridLines="0" rightToLeft="1" tabSelected="1" view="pageBreakPreview" zoomScale="73" zoomScaleNormal="100" zoomScaleSheetLayoutView="73" workbookViewId="0">
      <pane xSplit="1" topLeftCell="E1" activePane="topRight" state="frozen"/>
      <selection activeCell="A6" sqref="A6"/>
      <selection pane="topRight" activeCell="A4" sqref="A4:T4"/>
    </sheetView>
  </sheetViews>
  <sheetFormatPr defaultRowHeight="15.75" x14ac:dyDescent="0.25"/>
  <cols>
    <col min="1" max="1" width="27" style="1" bestFit="1" customWidth="1"/>
    <col min="2" max="19" width="14.140625" style="1" customWidth="1"/>
    <col min="20" max="20" width="41" style="1" bestFit="1" customWidth="1"/>
    <col min="21" max="24" width="9.140625" style="1"/>
    <col min="25" max="25" width="19.5703125" style="1" customWidth="1"/>
    <col min="26" max="16384" width="9.140625" style="1"/>
  </cols>
  <sheetData>
    <row r="1" spans="1:20" x14ac:dyDescent="0.25">
      <c r="A1" s="1" t="s">
        <v>24</v>
      </c>
      <c r="T1" s="1" t="s">
        <v>23</v>
      </c>
    </row>
    <row r="4" spans="1:20" ht="18.75" x14ac:dyDescent="0.25">
      <c r="A4" s="14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8.75" x14ac:dyDescent="0.25">
      <c r="A5" s="14" t="s">
        <v>36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s="3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2" customFormat="1" ht="29.25" customHeight="1" x14ac:dyDescent="0.25">
      <c r="A7" s="15" t="s">
        <v>34</v>
      </c>
      <c r="B7" s="16" t="s">
        <v>29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6" t="s">
        <v>30</v>
      </c>
      <c r="O7" s="17"/>
      <c r="P7" s="17"/>
      <c r="Q7" s="17"/>
      <c r="R7" s="17"/>
      <c r="S7" s="17"/>
      <c r="T7" s="18" t="s">
        <v>35</v>
      </c>
    </row>
    <row r="8" spans="1:20" s="6" customFormat="1" ht="21.75" customHeight="1" x14ac:dyDescent="0.25">
      <c r="A8" s="19"/>
      <c r="B8" s="16" t="s">
        <v>20</v>
      </c>
      <c r="C8" s="17"/>
      <c r="D8" s="17"/>
      <c r="E8" s="16" t="s">
        <v>25</v>
      </c>
      <c r="F8" s="17"/>
      <c r="G8" s="17"/>
      <c r="H8" s="16" t="s">
        <v>21</v>
      </c>
      <c r="I8" s="17"/>
      <c r="J8" s="17"/>
      <c r="K8" s="16" t="s">
        <v>22</v>
      </c>
      <c r="L8" s="17"/>
      <c r="M8" s="17"/>
      <c r="N8" s="16" t="s">
        <v>31</v>
      </c>
      <c r="O8" s="17"/>
      <c r="P8" s="17"/>
      <c r="Q8" s="16" t="s">
        <v>32</v>
      </c>
      <c r="R8" s="17"/>
      <c r="S8" s="17"/>
      <c r="T8" s="20"/>
    </row>
    <row r="9" spans="1:20" ht="62.25" customHeight="1" x14ac:dyDescent="0.25">
      <c r="A9" s="21"/>
      <c r="B9" s="22" t="s">
        <v>26</v>
      </c>
      <c r="C9" s="22" t="s">
        <v>27</v>
      </c>
      <c r="D9" s="22" t="s">
        <v>28</v>
      </c>
      <c r="E9" s="22" t="s">
        <v>26</v>
      </c>
      <c r="F9" s="22" t="s">
        <v>27</v>
      </c>
      <c r="G9" s="22" t="s">
        <v>28</v>
      </c>
      <c r="H9" s="22" t="s">
        <v>26</v>
      </c>
      <c r="I9" s="22" t="s">
        <v>27</v>
      </c>
      <c r="J9" s="22" t="s">
        <v>28</v>
      </c>
      <c r="K9" s="22" t="s">
        <v>26</v>
      </c>
      <c r="L9" s="22" t="s">
        <v>27</v>
      </c>
      <c r="M9" s="22" t="s">
        <v>28</v>
      </c>
      <c r="N9" s="22" t="s">
        <v>26</v>
      </c>
      <c r="O9" s="22" t="s">
        <v>27</v>
      </c>
      <c r="P9" s="22" t="s">
        <v>28</v>
      </c>
      <c r="Q9" s="22" t="s">
        <v>26</v>
      </c>
      <c r="R9" s="22" t="s">
        <v>27</v>
      </c>
      <c r="S9" s="23" t="s">
        <v>28</v>
      </c>
      <c r="T9" s="24"/>
    </row>
    <row r="10" spans="1:20" ht="27.75" customHeight="1" x14ac:dyDescent="0.25">
      <c r="A10" s="25" t="s">
        <v>19</v>
      </c>
      <c r="B10" s="7">
        <v>3040</v>
      </c>
      <c r="C10" s="7">
        <v>5325</v>
      </c>
      <c r="D10" s="7">
        <f>C10/B10</f>
        <v>1.7516447368421053</v>
      </c>
      <c r="E10" s="7">
        <v>24966</v>
      </c>
      <c r="F10" s="7">
        <v>67266</v>
      </c>
      <c r="G10" s="7">
        <f>F10/E10</f>
        <v>2.6943042537851478</v>
      </c>
      <c r="H10" s="7">
        <v>84881</v>
      </c>
      <c r="I10" s="7">
        <v>149434</v>
      </c>
      <c r="J10" s="7">
        <f>I10/H10</f>
        <v>1.7605117753089619</v>
      </c>
      <c r="K10" s="7">
        <v>351403</v>
      </c>
      <c r="L10" s="7">
        <v>629748.1</v>
      </c>
      <c r="M10" s="7">
        <f>L10/K10</f>
        <v>1.7920965387318832</v>
      </c>
      <c r="N10" s="7">
        <v>39440.5</v>
      </c>
      <c r="O10" s="7">
        <v>64343</v>
      </c>
      <c r="P10" s="7">
        <f>O10/N10</f>
        <v>1.6313941253280257</v>
      </c>
      <c r="Q10" s="7">
        <v>6592</v>
      </c>
      <c r="R10" s="7">
        <v>9245</v>
      </c>
      <c r="S10" s="12">
        <f>R10/Q10</f>
        <v>1.4024575242718447</v>
      </c>
      <c r="T10" s="26" t="s">
        <v>18</v>
      </c>
    </row>
    <row r="11" spans="1:20" ht="27.75" customHeight="1" x14ac:dyDescent="0.25">
      <c r="A11" s="25" t="s">
        <v>17</v>
      </c>
      <c r="B11" s="7">
        <v>2091</v>
      </c>
      <c r="C11" s="7">
        <v>7612</v>
      </c>
      <c r="D11" s="7">
        <f t="shared" ref="D11:D17" si="0">C11/B11</f>
        <v>3.6403634624581538</v>
      </c>
      <c r="E11" s="7">
        <v>9013</v>
      </c>
      <c r="F11" s="7">
        <v>35637</v>
      </c>
      <c r="G11" s="7">
        <f t="shared" ref="G11:G17" si="1">F11/E11</f>
        <v>3.9539553977587927</v>
      </c>
      <c r="H11" s="7">
        <v>21441</v>
      </c>
      <c r="I11" s="7">
        <v>62955</v>
      </c>
      <c r="J11" s="7">
        <f t="shared" ref="J11:J17" si="2">I11/H11</f>
        <v>2.9361970057366729</v>
      </c>
      <c r="K11" s="7">
        <v>22904</v>
      </c>
      <c r="L11" s="7">
        <v>40184.380000000005</v>
      </c>
      <c r="M11" s="7">
        <f t="shared" ref="M11:M17" si="3">L11/K11</f>
        <v>1.7544699615787638</v>
      </c>
      <c r="N11" s="7">
        <v>10906.36</v>
      </c>
      <c r="O11" s="7">
        <v>24758</v>
      </c>
      <c r="P11" s="7">
        <f t="shared" ref="P11:P17" si="4">O11/N11</f>
        <v>2.2700516029179303</v>
      </c>
      <c r="Q11" s="7">
        <v>3696</v>
      </c>
      <c r="R11" s="7">
        <v>5290</v>
      </c>
      <c r="S11" s="12">
        <f t="shared" ref="S11:S17" si="5">R11/Q11</f>
        <v>1.4312770562770563</v>
      </c>
      <c r="T11" s="26" t="s">
        <v>16</v>
      </c>
    </row>
    <row r="12" spans="1:20" ht="27.75" customHeight="1" x14ac:dyDescent="0.25">
      <c r="A12" s="25" t="s">
        <v>15</v>
      </c>
      <c r="B12" s="7">
        <v>455</v>
      </c>
      <c r="C12" s="7">
        <v>760</v>
      </c>
      <c r="D12" s="7">
        <f t="shared" si="0"/>
        <v>1.6703296703296704</v>
      </c>
      <c r="E12" s="7">
        <v>820</v>
      </c>
      <c r="F12" s="7">
        <v>3214</v>
      </c>
      <c r="G12" s="7">
        <f t="shared" si="1"/>
        <v>3.9195121951219511</v>
      </c>
      <c r="H12" s="7">
        <v>2400</v>
      </c>
      <c r="I12" s="7">
        <v>9712</v>
      </c>
      <c r="J12" s="7">
        <f t="shared" si="2"/>
        <v>4.0466666666666669</v>
      </c>
      <c r="K12" s="7">
        <v>3656</v>
      </c>
      <c r="L12" s="7">
        <v>8885.02</v>
      </c>
      <c r="M12" s="7">
        <f t="shared" si="3"/>
        <v>2.4302571115973741</v>
      </c>
      <c r="N12" s="7">
        <v>1207</v>
      </c>
      <c r="O12" s="7">
        <v>2477</v>
      </c>
      <c r="P12" s="7">
        <f t="shared" si="4"/>
        <v>2.0521955260977629</v>
      </c>
      <c r="Q12" s="7">
        <v>1055</v>
      </c>
      <c r="R12" s="7">
        <v>1206</v>
      </c>
      <c r="S12" s="12">
        <f t="shared" si="5"/>
        <v>1.1431279620853081</v>
      </c>
      <c r="T12" s="26" t="s">
        <v>14</v>
      </c>
    </row>
    <row r="13" spans="1:20" ht="27.75" customHeight="1" x14ac:dyDescent="0.25">
      <c r="A13" s="25" t="s">
        <v>13</v>
      </c>
      <c r="B13" s="7">
        <v>25</v>
      </c>
      <c r="C13" s="7">
        <v>34</v>
      </c>
      <c r="D13" s="7">
        <f t="shared" si="0"/>
        <v>1.36</v>
      </c>
      <c r="E13" s="7">
        <v>446</v>
      </c>
      <c r="F13" s="7">
        <v>1718</v>
      </c>
      <c r="G13" s="7">
        <f t="shared" si="1"/>
        <v>3.8520179372197307</v>
      </c>
      <c r="H13" s="7">
        <v>3147</v>
      </c>
      <c r="I13" s="7">
        <v>8231</v>
      </c>
      <c r="J13" s="7">
        <f t="shared" si="2"/>
        <v>2.6155068319034003</v>
      </c>
      <c r="K13" s="7">
        <v>12002</v>
      </c>
      <c r="L13" s="7">
        <v>25808.04</v>
      </c>
      <c r="M13" s="7">
        <f t="shared" si="3"/>
        <v>2.1503116147308781</v>
      </c>
      <c r="N13" s="7">
        <v>1102</v>
      </c>
      <c r="O13" s="7">
        <v>7232</v>
      </c>
      <c r="P13" s="7">
        <f t="shared" si="4"/>
        <v>6.5626134301270413</v>
      </c>
      <c r="Q13" s="7">
        <v>8</v>
      </c>
      <c r="R13" s="7">
        <v>9</v>
      </c>
      <c r="S13" s="12">
        <f t="shared" si="5"/>
        <v>1.125</v>
      </c>
      <c r="T13" s="26" t="s">
        <v>12</v>
      </c>
    </row>
    <row r="14" spans="1:20" ht="27.75" customHeight="1" x14ac:dyDescent="0.25">
      <c r="A14" s="25" t="s">
        <v>11</v>
      </c>
      <c r="B14" s="7">
        <v>5195</v>
      </c>
      <c r="C14" s="7">
        <v>10164</v>
      </c>
      <c r="D14" s="7">
        <f t="shared" si="0"/>
        <v>1.9564966313763235</v>
      </c>
      <c r="E14" s="7">
        <v>16675</v>
      </c>
      <c r="F14" s="7">
        <v>103590</v>
      </c>
      <c r="G14" s="7">
        <f t="shared" si="1"/>
        <v>6.2122938530734633</v>
      </c>
      <c r="H14" s="7">
        <v>54170</v>
      </c>
      <c r="I14" s="7">
        <v>155409</v>
      </c>
      <c r="J14" s="7">
        <f t="shared" si="2"/>
        <v>2.8689126822964739</v>
      </c>
      <c r="K14" s="7">
        <v>74734</v>
      </c>
      <c r="L14" s="7">
        <v>266595.95999999996</v>
      </c>
      <c r="M14" s="7">
        <f t="shared" si="3"/>
        <v>3.5672646987984047</v>
      </c>
      <c r="N14" s="7">
        <v>22613.439999999999</v>
      </c>
      <c r="O14" s="7">
        <v>57550</v>
      </c>
      <c r="P14" s="7">
        <f t="shared" si="4"/>
        <v>2.5449467219494251</v>
      </c>
      <c r="Q14" s="7">
        <v>15325</v>
      </c>
      <c r="R14" s="7">
        <v>21454</v>
      </c>
      <c r="S14" s="12">
        <f t="shared" si="5"/>
        <v>1.3999347471451875</v>
      </c>
      <c r="T14" s="26" t="s">
        <v>10</v>
      </c>
    </row>
    <row r="15" spans="1:20" ht="27.75" customHeight="1" x14ac:dyDescent="0.25">
      <c r="A15" s="25" t="s">
        <v>9</v>
      </c>
      <c r="B15" s="7">
        <v>189</v>
      </c>
      <c r="C15" s="7">
        <v>301</v>
      </c>
      <c r="D15" s="7">
        <f t="shared" si="0"/>
        <v>1.5925925925925926</v>
      </c>
      <c r="E15" s="7">
        <v>2268</v>
      </c>
      <c r="F15" s="7">
        <v>8315</v>
      </c>
      <c r="G15" s="7">
        <f t="shared" si="1"/>
        <v>3.6662257495590831</v>
      </c>
      <c r="H15" s="7">
        <v>33145</v>
      </c>
      <c r="I15" s="7">
        <v>194276</v>
      </c>
      <c r="J15" s="7">
        <f t="shared" si="2"/>
        <v>5.8613968924422988</v>
      </c>
      <c r="K15" s="7">
        <v>138274</v>
      </c>
      <c r="L15" s="7">
        <v>744134.26</v>
      </c>
      <c r="M15" s="7">
        <f t="shared" si="3"/>
        <v>5.3815920563518809</v>
      </c>
      <c r="N15" s="7">
        <v>3787.3</v>
      </c>
      <c r="O15" s="7">
        <v>24616</v>
      </c>
      <c r="P15" s="7">
        <f t="shared" si="4"/>
        <v>6.499617141499221</v>
      </c>
      <c r="Q15" s="7">
        <v>69</v>
      </c>
      <c r="R15" s="7">
        <v>116</v>
      </c>
      <c r="S15" s="12">
        <f t="shared" si="5"/>
        <v>1.681159420289855</v>
      </c>
      <c r="T15" s="26" t="s">
        <v>8</v>
      </c>
    </row>
    <row r="16" spans="1:20" ht="27.75" customHeight="1" x14ac:dyDescent="0.25">
      <c r="A16" s="25" t="s">
        <v>7</v>
      </c>
      <c r="B16" s="7">
        <v>12</v>
      </c>
      <c r="C16" s="7">
        <v>25</v>
      </c>
      <c r="D16" s="7">
        <f t="shared" si="0"/>
        <v>2.0833333333333335</v>
      </c>
      <c r="E16" s="7">
        <v>68</v>
      </c>
      <c r="F16" s="7">
        <v>270</v>
      </c>
      <c r="G16" s="7">
        <f t="shared" si="1"/>
        <v>3.9705882352941178</v>
      </c>
      <c r="H16" s="7">
        <v>503</v>
      </c>
      <c r="I16" s="7">
        <v>921</v>
      </c>
      <c r="J16" s="7">
        <f t="shared" si="2"/>
        <v>1.831013916500994</v>
      </c>
      <c r="K16" s="7">
        <v>1866</v>
      </c>
      <c r="L16" s="7">
        <v>3890</v>
      </c>
      <c r="M16" s="7">
        <f t="shared" si="3"/>
        <v>2.084673097534834</v>
      </c>
      <c r="N16" s="7">
        <v>154</v>
      </c>
      <c r="O16" s="7">
        <v>848</v>
      </c>
      <c r="P16" s="7">
        <f t="shared" si="4"/>
        <v>5.5064935064935066</v>
      </c>
      <c r="Q16" s="7">
        <v>2</v>
      </c>
      <c r="R16" s="7">
        <v>3</v>
      </c>
      <c r="S16" s="12">
        <f t="shared" si="5"/>
        <v>1.5</v>
      </c>
      <c r="T16" s="26" t="s">
        <v>6</v>
      </c>
    </row>
    <row r="17" spans="1:20" ht="27.75" customHeight="1" x14ac:dyDescent="0.25">
      <c r="A17" s="25" t="s">
        <v>5</v>
      </c>
      <c r="B17" s="7">
        <v>0</v>
      </c>
      <c r="C17" s="7">
        <v>0</v>
      </c>
      <c r="D17" s="7" t="e">
        <f t="shared" si="0"/>
        <v>#DIV/0!</v>
      </c>
      <c r="E17" s="7">
        <v>187</v>
      </c>
      <c r="F17" s="7">
        <v>417</v>
      </c>
      <c r="G17" s="7">
        <f t="shared" si="1"/>
        <v>2.2299465240641712</v>
      </c>
      <c r="H17" s="7">
        <v>514</v>
      </c>
      <c r="I17" s="7">
        <v>3048</v>
      </c>
      <c r="J17" s="7">
        <f t="shared" si="2"/>
        <v>5.9299610894941637</v>
      </c>
      <c r="K17" s="7">
        <v>2949</v>
      </c>
      <c r="L17" s="7">
        <v>10553</v>
      </c>
      <c r="M17" s="7">
        <f t="shared" si="3"/>
        <v>3.5785011868429977</v>
      </c>
      <c r="N17" s="7">
        <v>409</v>
      </c>
      <c r="O17" s="7">
        <v>1835</v>
      </c>
      <c r="P17" s="7">
        <f t="shared" si="4"/>
        <v>4.4865525672371636</v>
      </c>
      <c r="Q17" s="7">
        <v>0</v>
      </c>
      <c r="R17" s="7">
        <v>0</v>
      </c>
      <c r="S17" s="12" t="e">
        <f t="shared" si="5"/>
        <v>#DIV/0!</v>
      </c>
      <c r="T17" s="26" t="s">
        <v>4</v>
      </c>
    </row>
    <row r="18" spans="1:20" s="5" customFormat="1" x14ac:dyDescent="0.25">
      <c r="A18" s="10" t="s">
        <v>3</v>
      </c>
      <c r="B18" s="8">
        <f>SUM(B10:B17)</f>
        <v>11007</v>
      </c>
      <c r="C18" s="8">
        <f>SUM(C10:C17)</f>
        <v>24221</v>
      </c>
      <c r="D18" s="9">
        <f>C18/B18</f>
        <v>2.2005087671481784</v>
      </c>
      <c r="E18" s="8">
        <f>SUM(E10:E17)</f>
        <v>54443</v>
      </c>
      <c r="F18" s="8">
        <f>SUM(F10:F17)</f>
        <v>220427</v>
      </c>
      <c r="G18" s="9">
        <f>F18/E18</f>
        <v>4.048766599930202</v>
      </c>
      <c r="H18" s="8">
        <f>SUM(H10:H17)</f>
        <v>200201</v>
      </c>
      <c r="I18" s="8">
        <f>SUM(I10:I17)</f>
        <v>583986</v>
      </c>
      <c r="J18" s="9">
        <f>I18/H18</f>
        <v>2.9169984165913259</v>
      </c>
      <c r="K18" s="8">
        <f>SUM(K10:K17)</f>
        <v>607788</v>
      </c>
      <c r="L18" s="8">
        <f>SUM(L10:L17)</f>
        <v>1729798.76</v>
      </c>
      <c r="M18" s="9">
        <f>L18/K18</f>
        <v>2.8460561248330012</v>
      </c>
      <c r="N18" s="8">
        <f>SUM(N10:N17)</f>
        <v>79619.600000000006</v>
      </c>
      <c r="O18" s="8">
        <f>SUM(O10:O17)</f>
        <v>183659</v>
      </c>
      <c r="P18" s="9">
        <f>O18/N18</f>
        <v>2.3067058864902612</v>
      </c>
      <c r="Q18" s="8">
        <f>SUM(Q10:Q17)</f>
        <v>26747</v>
      </c>
      <c r="R18" s="8">
        <f>SUM(R10:R17)</f>
        <v>37323</v>
      </c>
      <c r="S18" s="13">
        <f>R18/Q18</f>
        <v>1.395408830896923</v>
      </c>
      <c r="T18" s="11" t="s">
        <v>2</v>
      </c>
    </row>
    <row r="19" spans="1:20" x14ac:dyDescent="0.25">
      <c r="A19" s="3" t="s">
        <v>1</v>
      </c>
      <c r="T19" s="3" t="s">
        <v>0</v>
      </c>
    </row>
  </sheetData>
  <mergeCells count="12"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F95B1-A4D8-49A4-9182-2525D8251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E4D0B4-6020-49C8-90A3-4AA265046A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A526E2-DC96-49E6-AAEA-E163FA68DE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2023-10-10T10:55:26Z</dcterms:modified>
</cp:coreProperties>
</file>